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김혜선\Desktop\"/>
    </mc:Choice>
  </mc:AlternateContent>
  <bookViews>
    <workbookView xWindow="0" yWindow="0" windowWidth="11085" windowHeight="9525"/>
  </bookViews>
  <sheets>
    <sheet name="장비리스트 " sheetId="6" r:id="rId1"/>
  </sheets>
  <calcPr calcId="162913"/>
  <webPublishing codePage="0"/>
</workbook>
</file>

<file path=xl/calcChain.xml><?xml version="1.0" encoding="utf-8"?>
<calcChain xmlns="http://schemas.openxmlformats.org/spreadsheetml/2006/main">
  <c r="J33" i="6" l="1"/>
  <c r="J49" i="6"/>
  <c r="J57" i="6"/>
  <c r="I17" i="6"/>
  <c r="J17" i="6" s="1"/>
  <c r="I21" i="6"/>
  <c r="J21" i="6" s="1"/>
  <c r="I34" i="6"/>
  <c r="I35" i="6"/>
  <c r="I42" i="6"/>
  <c r="I43" i="6"/>
  <c r="H32" i="6"/>
  <c r="I32" i="6" s="1"/>
  <c r="H33" i="6"/>
  <c r="I33" i="6" s="1"/>
  <c r="H34" i="6"/>
  <c r="H35" i="6"/>
  <c r="H36" i="6"/>
  <c r="I36" i="6" s="1"/>
  <c r="H37" i="6"/>
  <c r="I37" i="6" s="1"/>
  <c r="H38" i="6"/>
  <c r="H39" i="6"/>
  <c r="I39" i="6" s="1"/>
  <c r="H40" i="6"/>
  <c r="I40" i="6" s="1"/>
  <c r="H41" i="6"/>
  <c r="I41" i="6" s="1"/>
  <c r="H42" i="6"/>
  <c r="H43" i="6"/>
  <c r="H44" i="6"/>
  <c r="I44" i="6" s="1"/>
  <c r="H45" i="6"/>
  <c r="I45" i="6" s="1"/>
  <c r="H46" i="6"/>
  <c r="H47" i="6"/>
  <c r="I47" i="6" s="1"/>
  <c r="H48" i="6"/>
  <c r="I48" i="6" s="1"/>
  <c r="H59" i="6"/>
  <c r="H60" i="6"/>
  <c r="I60" i="6" s="1"/>
  <c r="J60" i="6" s="1"/>
  <c r="H6" i="6"/>
  <c r="I6" i="6" s="1"/>
  <c r="J6" i="6" s="1"/>
  <c r="H7" i="6"/>
  <c r="I7" i="6" s="1"/>
  <c r="J7" i="6" s="1"/>
  <c r="H8" i="6"/>
  <c r="H9" i="6"/>
  <c r="I9" i="6" s="1"/>
  <c r="J9" i="6" s="1"/>
  <c r="H10" i="6"/>
  <c r="I10" i="6" s="1"/>
  <c r="J10" i="6" s="1"/>
  <c r="H11" i="6"/>
  <c r="I11" i="6" s="1"/>
  <c r="J11" i="6" s="1"/>
  <c r="H12" i="6"/>
  <c r="H13" i="6"/>
  <c r="I13" i="6" s="1"/>
  <c r="J13" i="6" s="1"/>
  <c r="H14" i="6"/>
  <c r="I14" i="6" s="1"/>
  <c r="J14" i="6" s="1"/>
  <c r="H15" i="6"/>
  <c r="I15" i="6" s="1"/>
  <c r="H16" i="6"/>
  <c r="H17" i="6"/>
  <c r="H18" i="6"/>
  <c r="I18" i="6" s="1"/>
  <c r="J18" i="6" s="1"/>
  <c r="H19" i="6"/>
  <c r="I19" i="6" s="1"/>
  <c r="H20" i="6"/>
  <c r="H21" i="6"/>
  <c r="H22" i="6"/>
  <c r="I22" i="6" s="1"/>
  <c r="J22" i="6" s="1"/>
  <c r="H23" i="6"/>
  <c r="I23" i="6" s="1"/>
  <c r="J23" i="6" s="1"/>
  <c r="H24" i="6"/>
  <c r="H25" i="6"/>
  <c r="I25" i="6" s="1"/>
  <c r="J25" i="6" s="1"/>
  <c r="H26" i="6"/>
  <c r="I26" i="6" s="1"/>
  <c r="J26" i="6" s="1"/>
  <c r="H27" i="6"/>
  <c r="I27" i="6" s="1"/>
  <c r="J27" i="6" s="1"/>
  <c r="H28" i="6"/>
  <c r="H29" i="6"/>
  <c r="I29" i="6" s="1"/>
  <c r="J29" i="6" s="1"/>
  <c r="H30" i="6"/>
  <c r="I30" i="6" s="1"/>
  <c r="J30" i="6" s="1"/>
  <c r="H31" i="6"/>
  <c r="I31" i="6" s="1"/>
  <c r="H49" i="6"/>
  <c r="I49" i="6" s="1"/>
  <c r="H50" i="6"/>
  <c r="H51" i="6"/>
  <c r="H52" i="6"/>
  <c r="I52" i="6" s="1"/>
  <c r="J52" i="6" s="1"/>
  <c r="H53" i="6"/>
  <c r="I53" i="6" s="1"/>
  <c r="J53" i="6" s="1"/>
  <c r="H54" i="6"/>
  <c r="H55" i="6"/>
  <c r="I55" i="6" s="1"/>
  <c r="H56" i="6"/>
  <c r="I56" i="6" s="1"/>
  <c r="J56" i="6" s="1"/>
  <c r="H57" i="6"/>
  <c r="I57" i="6" s="1"/>
  <c r="H58" i="6"/>
  <c r="H5" i="6"/>
  <c r="I5" i="6" s="1"/>
  <c r="J19" i="6" l="1"/>
  <c r="J15" i="6"/>
  <c r="J42" i="6"/>
  <c r="J38" i="6"/>
  <c r="J34" i="6"/>
  <c r="I46" i="6"/>
  <c r="J46" i="6" s="1"/>
  <c r="I38" i="6"/>
  <c r="J31" i="6"/>
  <c r="J55" i="6"/>
  <c r="I28" i="6"/>
  <c r="J28" i="6" s="1"/>
  <c r="I24" i="6"/>
  <c r="J24" i="6" s="1"/>
  <c r="I20" i="6"/>
  <c r="J20" i="6" s="1"/>
  <c r="I16" i="6"/>
  <c r="J16" i="6" s="1"/>
  <c r="I12" i="6"/>
  <c r="J12" i="6" s="1"/>
  <c r="I8" i="6"/>
  <c r="J8" i="6" s="1"/>
  <c r="I51" i="6"/>
  <c r="J51" i="6" s="1"/>
  <c r="J5" i="6"/>
  <c r="J45" i="6"/>
  <c r="J41" i="6"/>
  <c r="J47" i="6"/>
  <c r="J43" i="6"/>
  <c r="J39" i="6"/>
  <c r="J35" i="6"/>
  <c r="I59" i="6"/>
  <c r="J59" i="6" s="1"/>
  <c r="J37" i="6"/>
  <c r="I58" i="6"/>
  <c r="J58" i="6" s="1"/>
  <c r="I54" i="6"/>
  <c r="J54" i="6" s="1"/>
  <c r="I50" i="6"/>
  <c r="J50" i="6" s="1"/>
  <c r="J48" i="6"/>
  <c r="J44" i="6"/>
  <c r="J40" i="6"/>
  <c r="J36" i="6"/>
  <c r="J32" i="6"/>
</calcChain>
</file>

<file path=xl/sharedStrings.xml><?xml version="1.0" encoding="utf-8"?>
<sst xmlns="http://schemas.openxmlformats.org/spreadsheetml/2006/main" count="286" uniqueCount="114">
  <si>
    <t>자산번호</t>
  </si>
  <si>
    <t>회계구분</t>
  </si>
  <si>
    <t>자산상태</t>
  </si>
  <si>
    <t>비품가액</t>
  </si>
  <si>
    <t>거래품명</t>
  </si>
  <si>
    <t>기계기구</t>
  </si>
  <si>
    <t>운영중(사용)</t>
  </si>
  <si>
    <t>소프트웨어</t>
  </si>
  <si>
    <t>기타</t>
  </si>
  <si>
    <t>201704397</t>
  </si>
  <si>
    <t>RenderFarm Management Server</t>
  </si>
  <si>
    <t>2018-01-29</t>
  </si>
  <si>
    <t>201601236</t>
  </si>
  <si>
    <t>페이셜 모션캡쳐 업그레이드 키트</t>
  </si>
  <si>
    <t>2016-12-16</t>
  </si>
  <si>
    <t>201600838</t>
  </si>
  <si>
    <t>지능형 드론(Blueye 1K Drone)</t>
  </si>
  <si>
    <t>2016-08-16</t>
  </si>
  <si>
    <t>201600837</t>
  </si>
  <si>
    <t>201600835</t>
  </si>
  <si>
    <t>201600834</t>
  </si>
  <si>
    <t>201600833</t>
  </si>
  <si>
    <t>201600832</t>
  </si>
  <si>
    <t>201600831</t>
  </si>
  <si>
    <t>201600830</t>
  </si>
  <si>
    <t>201600829</t>
  </si>
  <si>
    <t>2015-02-17</t>
  </si>
  <si>
    <t>201402376</t>
  </si>
  <si>
    <t>빅데이터 분석 표준 어플라이언스 서버(소프트웨어 포함)</t>
  </si>
  <si>
    <t>201402375</t>
  </si>
  <si>
    <t>201402374</t>
  </si>
  <si>
    <t>201402358</t>
  </si>
  <si>
    <t>공용장비_360도 VR 카메라시스템 서비스 모듈 소프트웨어</t>
  </si>
  <si>
    <t>2015-02-13</t>
  </si>
  <si>
    <t>201402020</t>
  </si>
  <si>
    <t>Xsens MVN Awinda Upgrade</t>
  </si>
  <si>
    <t>2015-01-19</t>
  </si>
  <si>
    <t>201400892</t>
  </si>
  <si>
    <t>사전시각화 온셋 프리비주얼 시스템 / NTIS-192895</t>
  </si>
  <si>
    <t>2014-10-23</t>
  </si>
  <si>
    <t>2012-11-07</t>
  </si>
  <si>
    <t>201202581</t>
  </si>
  <si>
    <t>Xsens Multi Performance Headcam System /NTIS-172617</t>
  </si>
  <si>
    <t>201202173</t>
  </si>
  <si>
    <t>[3-3-e]모션캡쳐시스템_자이로식 /NTIS-171379</t>
  </si>
  <si>
    <t>2012-09-13</t>
  </si>
  <si>
    <t>2011-07-29</t>
  </si>
  <si>
    <t>201103148</t>
  </si>
  <si>
    <t>[3-3-a]Storage 외</t>
  </si>
  <si>
    <t>201103147</t>
  </si>
  <si>
    <t>[3-3-a]3D영상 편집 프로그램</t>
  </si>
  <si>
    <t>201103145</t>
  </si>
  <si>
    <t>[3-3-a]Final Pro system 외</t>
  </si>
  <si>
    <t>201103142</t>
  </si>
  <si>
    <t>[3-3-a]Renderfam server /NTIS-157318</t>
  </si>
  <si>
    <t>2010-08-02</t>
  </si>
  <si>
    <t>201003224</t>
  </si>
  <si>
    <t>영화급(2K) 3D촬영 시스템/NTIS-143866</t>
  </si>
  <si>
    <t>2010-07-26</t>
  </si>
  <si>
    <t>201003201</t>
  </si>
  <si>
    <t>FLA scanner system/NTIS-143734</t>
  </si>
  <si>
    <t>201003019</t>
  </si>
  <si>
    <t>모션캡쳐 페이셜 글러브/NTIS-143694</t>
  </si>
  <si>
    <t>2010-07-05</t>
  </si>
  <si>
    <t>2010-01-19</t>
  </si>
  <si>
    <t>200906054</t>
  </si>
  <si>
    <t>3D프린터/NTIS-143481</t>
  </si>
  <si>
    <t>200906053</t>
  </si>
  <si>
    <t>3D스캐너/NTIS-143339</t>
  </si>
  <si>
    <t>2009-12-08</t>
  </si>
  <si>
    <t>200905604</t>
  </si>
  <si>
    <t>모션캡쳐 &lt;실험 기자재&gt; /NTIS-143577</t>
  </si>
  <si>
    <t>AI빅데이터클라우드플랫폼</t>
  </si>
  <si>
    <t>이동통신 품질 커버리지맵 시스템</t>
  </si>
  <si>
    <t>HP DL360</t>
  </si>
  <si>
    <t>RenderFarm</t>
  </si>
  <si>
    <t>201801633</t>
  </si>
  <si>
    <t>201801632</t>
  </si>
  <si>
    <t>201801631</t>
  </si>
  <si>
    <t>201801630</t>
  </si>
  <si>
    <t>201801629</t>
  </si>
  <si>
    <t>201801628</t>
  </si>
  <si>
    <t>201801627</t>
  </si>
  <si>
    <t>201801624</t>
  </si>
  <si>
    <t>201801622</t>
  </si>
  <si>
    <t>201801621</t>
  </si>
  <si>
    <t>201801620</t>
  </si>
  <si>
    <t>201801619</t>
  </si>
  <si>
    <t>201801618</t>
  </si>
  <si>
    <t>201801617</t>
  </si>
  <si>
    <t>201801614</t>
  </si>
  <si>
    <t>201801613</t>
  </si>
  <si>
    <t>201801612</t>
  </si>
  <si>
    <t>201801608</t>
  </si>
  <si>
    <t>201801607</t>
  </si>
  <si>
    <t>201801606</t>
  </si>
  <si>
    <t>201801600</t>
  </si>
  <si>
    <t>201801058</t>
  </si>
  <si>
    <t>201801057</t>
  </si>
  <si>
    <t>201800754</t>
  </si>
  <si>
    <t>201800753</t>
  </si>
  <si>
    <t>201800752</t>
  </si>
  <si>
    <t>2018-09-03</t>
  </si>
  <si>
    <t>2018-12-27</t>
  </si>
  <si>
    <t>2018-12-24</t>
  </si>
  <si>
    <t>2018-05-29</t>
  </si>
  <si>
    <t>취득일자</t>
    <phoneticPr fontId="21" type="noConversion"/>
  </si>
  <si>
    <t>순번</t>
    <phoneticPr fontId="21" type="noConversion"/>
  </si>
  <si>
    <t>3D카메라 렌즈시스템/NTIS-155895</t>
    <phoneticPr fontId="22" type="noConversion"/>
  </si>
  <si>
    <t xml:space="preserve">부가세 </t>
    <phoneticPr fontId="21" type="noConversion"/>
  </si>
  <si>
    <t>계</t>
    <phoneticPr fontId="21" type="noConversion"/>
  </si>
  <si>
    <t>(단위 : 원)</t>
    <phoneticPr fontId="21" type="noConversion"/>
  </si>
  <si>
    <t>공용장비 리스트</t>
    <phoneticPr fontId="21" type="noConversion"/>
  </si>
  <si>
    <t xml:space="preserve">장비활용가
(7개월 기준) 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</si>
</sst>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_);[Red]\(#,##0\)"/>
  </numFmts>
  <fonts count="29">
    <font>
      <sz val="11"/>
      <color indexed="8"/>
      <name val="맑은 고딕"/>
      <family val="3"/>
    </font>
    <font>
      <sz val="11"/>
      <color theme="1"/>
      <name val="?? ??"/>
      <family val="2"/>
      <charset val="129"/>
      <scheme val="minor"/>
    </font>
    <font>
      <sz val="11"/>
      <color theme="1"/>
      <name val="?? ??"/>
      <family val="3"/>
      <scheme val="minor"/>
    </font>
    <font>
      <sz val="11"/>
      <color theme="0"/>
      <name val="?? ??"/>
      <family val="3"/>
      <scheme val="minor"/>
    </font>
    <font>
      <sz val="11"/>
      <color rgb="FFFF0000"/>
      <name val="?? ??"/>
      <family val="3"/>
      <scheme val="minor"/>
    </font>
    <font>
      <b/>
      <sz val="11"/>
      <color rgb="FFFA7D00"/>
      <name val="?? ??"/>
      <family val="3"/>
      <scheme val="minor"/>
    </font>
    <font>
      <sz val="11"/>
      <color rgb="FF9C0006"/>
      <name val="?? ??"/>
      <family val="3"/>
      <scheme val="minor"/>
    </font>
    <font>
      <sz val="11"/>
      <color rgb="FF9C6500"/>
      <name val="?? ??"/>
      <family val="3"/>
      <scheme val="minor"/>
    </font>
    <font>
      <i/>
      <sz val="11"/>
      <color rgb="FF7F7F7F"/>
      <name val="?? ??"/>
      <family val="3"/>
      <scheme val="minor"/>
    </font>
    <font>
      <b/>
      <sz val="11"/>
      <color theme="0"/>
      <name val="?? ??"/>
      <family val="3"/>
      <scheme val="minor"/>
    </font>
    <font>
      <sz val="11"/>
      <color rgb="FFFA7D00"/>
      <name val="?? ??"/>
      <family val="3"/>
      <scheme val="minor"/>
    </font>
    <font>
      <b/>
      <sz val="11"/>
      <color theme="1"/>
      <name val="?? ??"/>
      <family val="3"/>
      <scheme val="minor"/>
    </font>
    <font>
      <sz val="11"/>
      <color rgb="FF3F3F76"/>
      <name val="?? ??"/>
      <family val="3"/>
      <scheme val="minor"/>
    </font>
    <font>
      <b/>
      <sz val="18"/>
      <color theme="3"/>
      <name val="?? ??"/>
      <family val="3"/>
      <scheme val="major"/>
    </font>
    <font>
      <b/>
      <sz val="15"/>
      <color theme="3"/>
      <name val="?? ??"/>
      <family val="3"/>
      <scheme val="minor"/>
    </font>
    <font>
      <b/>
      <sz val="13"/>
      <color theme="3"/>
      <name val="?? ??"/>
      <family val="3"/>
      <scheme val="minor"/>
    </font>
    <font>
      <b/>
      <sz val="11"/>
      <color theme="3"/>
      <name val="?? ??"/>
      <family val="3"/>
      <scheme val="minor"/>
    </font>
    <font>
      <sz val="11"/>
      <color rgb="FF006100"/>
      <name val="?? ??"/>
      <family val="3"/>
      <scheme val="minor"/>
    </font>
    <font>
      <b/>
      <sz val="11"/>
      <color rgb="FF3F3F3F"/>
      <name val="?? ??"/>
      <family val="3"/>
      <scheme val="minor"/>
    </font>
    <font>
      <sz val="9"/>
      <color theme="1"/>
      <name val="?? ??"/>
      <family val="3"/>
      <scheme val="minor"/>
    </font>
    <font>
      <sz val="11"/>
      <color indexed="8"/>
      <name val="맑은 고딕"/>
      <family val="3"/>
    </font>
    <font>
      <sz val="8"/>
      <name val="돋움"/>
      <family val="3"/>
      <charset val="129"/>
    </font>
    <font>
      <sz val="8"/>
      <name val="?? ??"/>
      <family val="2"/>
      <charset val="129"/>
      <scheme val="minor"/>
    </font>
    <font>
      <b/>
      <sz val="11"/>
      <color theme="1"/>
      <name val="?? ??"/>
      <family val="3"/>
      <charset val="129"/>
      <scheme val="minor"/>
    </font>
    <font>
      <sz val="9"/>
      <color theme="1"/>
      <name val="?? ??"/>
      <family val="2"/>
      <charset val="129"/>
      <scheme val="minor"/>
    </font>
    <font>
      <b/>
      <sz val="9"/>
      <color theme="1"/>
      <name val="?? ??"/>
      <family val="3"/>
      <charset val="129"/>
      <scheme val="minor"/>
    </font>
    <font>
      <sz val="9"/>
      <color indexed="8"/>
      <name val="맑은 고딕"/>
      <family val="3"/>
    </font>
    <font>
      <sz val="9"/>
      <name val="?? ??"/>
      <family val="3"/>
      <charset val="129"/>
      <scheme val="minor"/>
    </font>
    <font>
      <b/>
      <sz val="18"/>
      <color theme="1"/>
      <name val="?? ??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6" borderId="1" applyNumberFormat="0" applyAlignment="0" applyProtection="0"/>
    <xf numFmtId="0" fontId="6" fillId="27" borderId="0" applyNumberFormat="0" applyBorder="0" applyAlignment="0" applyProtection="0"/>
    <xf numFmtId="0" fontId="2" fillId="28" borderId="2" applyNumberFormat="0" applyFont="0" applyAlignment="0" applyProtection="0"/>
    <xf numFmtId="9" fontId="2" fillId="0" borderId="0" applyFont="0" applyFill="0" applyBorder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0" borderId="3" applyNumberFormat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31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18" fillId="26" borderId="9" applyNumberFormat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0" fillId="0" borderId="0">
      <alignment vertical="center"/>
    </xf>
    <xf numFmtId="0" fontId="1" fillId="0" borderId="0">
      <alignment vertical="center"/>
    </xf>
    <xf numFmtId="0" fontId="1" fillId="3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</cellStyleXfs>
  <cellXfs count="17">
    <xf numFmtId="0" fontId="2" fillId="0" borderId="0" xfId="0" applyFont="1" applyAlignment="1"/>
    <xf numFmtId="0" fontId="19" fillId="0" borderId="10" xfId="47" applyFont="1" applyBorder="1" applyAlignment="1">
      <alignment horizontal="center" vertical="center"/>
    </xf>
    <xf numFmtId="0" fontId="19" fillId="0" borderId="10" xfId="47" applyFont="1" applyBorder="1" applyAlignment="1">
      <alignment horizontal="left" vertical="center"/>
    </xf>
    <xf numFmtId="176" fontId="19" fillId="0" borderId="10" xfId="47" applyNumberFormat="1" applyFont="1" applyBorder="1" applyAlignment="1">
      <alignment horizontal="right" vertical="center"/>
    </xf>
    <xf numFmtId="0" fontId="27" fillId="0" borderId="1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24" fillId="0" borderId="10" xfId="48" applyFont="1" applyBorder="1" applyAlignment="1">
      <alignment horizontal="center" vertical="center"/>
    </xf>
    <xf numFmtId="0" fontId="25" fillId="34" borderId="10" xfId="49" applyFont="1" applyFill="1" applyBorder="1" applyAlignment="1">
      <alignment horizontal="center" vertical="center"/>
    </xf>
    <xf numFmtId="0" fontId="23" fillId="34" borderId="10" xfId="49" applyFont="1" applyFill="1" applyBorder="1" applyAlignment="1">
      <alignment horizontal="center" vertical="center"/>
    </xf>
    <xf numFmtId="176" fontId="23" fillId="34" borderId="10" xfId="49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8" fillId="35" borderId="10" xfId="0" applyFont="1" applyFill="1" applyBorder="1" applyAlignment="1">
      <alignment horizontal="center" vertical="center"/>
    </xf>
    <xf numFmtId="41" fontId="2" fillId="0" borderId="10" xfId="50" applyFont="1" applyBorder="1" applyAlignment="1"/>
    <xf numFmtId="41" fontId="2" fillId="0" borderId="10" xfId="0" applyNumberFormat="1" applyFont="1" applyBorder="1" applyAlignment="1"/>
    <xf numFmtId="41" fontId="24" fillId="0" borderId="10" xfId="50" applyFont="1" applyBorder="1" applyAlignment="1">
      <alignment horizontal="center" vertical="center"/>
    </xf>
  </cellXfs>
  <cellStyles count="51">
    <cellStyle name="20% - 강조색1" xfId="1"/>
    <cellStyle name="20% - 강조색1 2" xfId="49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Comma" xfId="33"/>
    <cellStyle name="Comma [0]" xfId="34"/>
    <cellStyle name="Currency" xfId="45"/>
    <cellStyle name="Currency [0]" xfId="46"/>
    <cellStyle name="Normal" xfId="47"/>
    <cellStyle name="Percent" xfId="29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30"/>
    <cellStyle name="설명 텍스트" xfId="31"/>
    <cellStyle name="셀 확인" xfId="32"/>
    <cellStyle name="쉼표 [0]" xfId="50" builtinId="6"/>
    <cellStyle name="연결된 셀" xfId="35"/>
    <cellStyle name="요약" xfId="36"/>
    <cellStyle name="입력" xfId="37"/>
    <cellStyle name="제목" xfId="38"/>
    <cellStyle name="제목 1" xfId="39"/>
    <cellStyle name="제목 2" xfId="40"/>
    <cellStyle name="제목 3" xfId="41"/>
    <cellStyle name="제목 4" xfId="42"/>
    <cellStyle name="좋음" xfId="43"/>
    <cellStyle name="출력" xfId="44"/>
    <cellStyle name="표준" xfId="0" builtinId="0"/>
    <cellStyle name="표준 2" xfId="4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85" zoomScaleNormal="85" workbookViewId="0">
      <selection activeCell="M18" sqref="M18"/>
    </sheetView>
  </sheetViews>
  <sheetFormatPr defaultRowHeight="16.5"/>
  <cols>
    <col min="1" max="1" width="4.75" bestFit="1" customWidth="1"/>
    <col min="2" max="2" width="44.625" bestFit="1" customWidth="1"/>
    <col min="4" max="4" width="10.25" bestFit="1" customWidth="1"/>
    <col min="5" max="6" width="10.5" bestFit="1" customWidth="1"/>
    <col min="8" max="8" width="15.25" bestFit="1" customWidth="1"/>
    <col min="9" max="9" width="10.5" bestFit="1" customWidth="1"/>
    <col min="10" max="10" width="12.75" bestFit="1" customWidth="1"/>
  </cols>
  <sheetData>
    <row r="1" spans="1:10" ht="36" customHeight="1">
      <c r="A1" s="13" t="s">
        <v>112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3.5"/>
    <row r="3" spans="1:10" ht="13.5">
      <c r="I3" s="12" t="s">
        <v>111</v>
      </c>
      <c r="J3" s="12"/>
    </row>
    <row r="4" spans="1:10" ht="27">
      <c r="A4" s="7" t="s">
        <v>107</v>
      </c>
      <c r="B4" s="8" t="s">
        <v>4</v>
      </c>
      <c r="C4" s="8" t="s">
        <v>0</v>
      </c>
      <c r="D4" s="8" t="s">
        <v>2</v>
      </c>
      <c r="E4" s="9" t="s">
        <v>3</v>
      </c>
      <c r="F4" s="8" t="s">
        <v>1</v>
      </c>
      <c r="G4" s="8" t="s">
        <v>106</v>
      </c>
      <c r="H4" s="10" t="s">
        <v>113</v>
      </c>
      <c r="I4" s="11" t="s">
        <v>109</v>
      </c>
      <c r="J4" s="11" t="s">
        <v>110</v>
      </c>
    </row>
    <row r="5" spans="1:10" ht="13.5">
      <c r="A5" s="5">
        <v>1</v>
      </c>
      <c r="B5" s="2" t="s">
        <v>72</v>
      </c>
      <c r="C5" s="1" t="s">
        <v>76</v>
      </c>
      <c r="D5" s="1" t="s">
        <v>5</v>
      </c>
      <c r="E5" s="1" t="s">
        <v>6</v>
      </c>
      <c r="F5" s="3">
        <v>10000000</v>
      </c>
      <c r="G5" s="1" t="s">
        <v>103</v>
      </c>
      <c r="H5" s="14">
        <f>F5*20%*7/12</f>
        <v>1166666.6666666667</v>
      </c>
      <c r="I5" s="14">
        <f>H5*10%</f>
        <v>116666.66666666669</v>
      </c>
      <c r="J5" s="15">
        <f>SUM(H5:I5)</f>
        <v>1283333.3333333335</v>
      </c>
    </row>
    <row r="6" spans="1:10" ht="13.5">
      <c r="A6" s="5">
        <v>2</v>
      </c>
      <c r="B6" s="2" t="s">
        <v>72</v>
      </c>
      <c r="C6" s="1" t="s">
        <v>77</v>
      </c>
      <c r="D6" s="1" t="s">
        <v>5</v>
      </c>
      <c r="E6" s="1" t="s">
        <v>6</v>
      </c>
      <c r="F6" s="3">
        <v>10000000</v>
      </c>
      <c r="G6" s="1" t="s">
        <v>103</v>
      </c>
      <c r="H6" s="14">
        <f t="shared" ref="H6:H58" si="0">F6*20%*7/12</f>
        <v>1166666.6666666667</v>
      </c>
      <c r="I6" s="14">
        <f t="shared" ref="I6:I60" si="1">H6*10%</f>
        <v>116666.66666666669</v>
      </c>
      <c r="J6" s="15">
        <f t="shared" ref="J6:J60" si="2">SUM(H6:I6)</f>
        <v>1283333.3333333335</v>
      </c>
    </row>
    <row r="7" spans="1:10" ht="13.5">
      <c r="A7" s="5">
        <v>3</v>
      </c>
      <c r="B7" s="2" t="s">
        <v>72</v>
      </c>
      <c r="C7" s="1" t="s">
        <v>78</v>
      </c>
      <c r="D7" s="1" t="s">
        <v>5</v>
      </c>
      <c r="E7" s="1" t="s">
        <v>6</v>
      </c>
      <c r="F7" s="3">
        <v>10000000</v>
      </c>
      <c r="G7" s="1" t="s">
        <v>103</v>
      </c>
      <c r="H7" s="14">
        <f t="shared" si="0"/>
        <v>1166666.6666666667</v>
      </c>
      <c r="I7" s="14">
        <f t="shared" si="1"/>
        <v>116666.66666666669</v>
      </c>
      <c r="J7" s="15">
        <f t="shared" si="2"/>
        <v>1283333.3333333335</v>
      </c>
    </row>
    <row r="8" spans="1:10" ht="13.5">
      <c r="A8" s="5">
        <v>4</v>
      </c>
      <c r="B8" s="2" t="s">
        <v>72</v>
      </c>
      <c r="C8" s="1" t="s">
        <v>79</v>
      </c>
      <c r="D8" s="1" t="s">
        <v>5</v>
      </c>
      <c r="E8" s="1" t="s">
        <v>6</v>
      </c>
      <c r="F8" s="3">
        <v>10000000</v>
      </c>
      <c r="G8" s="1" t="s">
        <v>103</v>
      </c>
      <c r="H8" s="14">
        <f t="shared" si="0"/>
        <v>1166666.6666666667</v>
      </c>
      <c r="I8" s="14">
        <f t="shared" si="1"/>
        <v>116666.66666666669</v>
      </c>
      <c r="J8" s="15">
        <f t="shared" si="2"/>
        <v>1283333.3333333335</v>
      </c>
    </row>
    <row r="9" spans="1:10" ht="13.5">
      <c r="A9" s="5">
        <v>5</v>
      </c>
      <c r="B9" s="2" t="s">
        <v>72</v>
      </c>
      <c r="C9" s="1" t="s">
        <v>80</v>
      </c>
      <c r="D9" s="1" t="s">
        <v>5</v>
      </c>
      <c r="E9" s="1" t="s">
        <v>6</v>
      </c>
      <c r="F9" s="3">
        <v>10000000</v>
      </c>
      <c r="G9" s="1" t="s">
        <v>103</v>
      </c>
      <c r="H9" s="14">
        <f t="shared" si="0"/>
        <v>1166666.6666666667</v>
      </c>
      <c r="I9" s="14">
        <f t="shared" si="1"/>
        <v>116666.66666666669</v>
      </c>
      <c r="J9" s="15">
        <f t="shared" si="2"/>
        <v>1283333.3333333335</v>
      </c>
    </row>
    <row r="10" spans="1:10" ht="13.5">
      <c r="A10" s="5">
        <v>6</v>
      </c>
      <c r="B10" s="2" t="s">
        <v>72</v>
      </c>
      <c r="C10" s="1" t="s">
        <v>81</v>
      </c>
      <c r="D10" s="1" t="s">
        <v>5</v>
      </c>
      <c r="E10" s="1" t="s">
        <v>6</v>
      </c>
      <c r="F10" s="3">
        <v>10000000</v>
      </c>
      <c r="G10" s="1" t="s">
        <v>103</v>
      </c>
      <c r="H10" s="14">
        <f t="shared" si="0"/>
        <v>1166666.6666666667</v>
      </c>
      <c r="I10" s="14">
        <f t="shared" si="1"/>
        <v>116666.66666666669</v>
      </c>
      <c r="J10" s="15">
        <f t="shared" si="2"/>
        <v>1283333.3333333335</v>
      </c>
    </row>
    <row r="11" spans="1:10" ht="13.5">
      <c r="A11" s="5">
        <v>7</v>
      </c>
      <c r="B11" s="2" t="s">
        <v>72</v>
      </c>
      <c r="C11" s="1" t="s">
        <v>82</v>
      </c>
      <c r="D11" s="1" t="s">
        <v>5</v>
      </c>
      <c r="E11" s="1" t="s">
        <v>6</v>
      </c>
      <c r="F11" s="3">
        <v>10000000</v>
      </c>
      <c r="G11" s="1" t="s">
        <v>103</v>
      </c>
      <c r="H11" s="14">
        <f t="shared" si="0"/>
        <v>1166666.6666666667</v>
      </c>
      <c r="I11" s="14">
        <f t="shared" si="1"/>
        <v>116666.66666666669</v>
      </c>
      <c r="J11" s="15">
        <f t="shared" si="2"/>
        <v>1283333.3333333335</v>
      </c>
    </row>
    <row r="12" spans="1:10" ht="13.5">
      <c r="A12" s="5">
        <v>8</v>
      </c>
      <c r="B12" s="2" t="s">
        <v>72</v>
      </c>
      <c r="C12" s="1" t="s">
        <v>83</v>
      </c>
      <c r="D12" s="1" t="s">
        <v>5</v>
      </c>
      <c r="E12" s="1" t="s">
        <v>6</v>
      </c>
      <c r="F12" s="3">
        <v>10000000</v>
      </c>
      <c r="G12" s="1" t="s">
        <v>103</v>
      </c>
      <c r="H12" s="14">
        <f t="shared" si="0"/>
        <v>1166666.6666666667</v>
      </c>
      <c r="I12" s="14">
        <f t="shared" si="1"/>
        <v>116666.66666666669</v>
      </c>
      <c r="J12" s="15">
        <f t="shared" si="2"/>
        <v>1283333.3333333335</v>
      </c>
    </row>
    <row r="13" spans="1:10" ht="13.5">
      <c r="A13" s="5">
        <v>9</v>
      </c>
      <c r="B13" s="2" t="s">
        <v>72</v>
      </c>
      <c r="C13" s="1" t="s">
        <v>84</v>
      </c>
      <c r="D13" s="1" t="s">
        <v>5</v>
      </c>
      <c r="E13" s="1" t="s">
        <v>6</v>
      </c>
      <c r="F13" s="3">
        <v>10000000</v>
      </c>
      <c r="G13" s="1" t="s">
        <v>103</v>
      </c>
      <c r="H13" s="14">
        <f t="shared" si="0"/>
        <v>1166666.6666666667</v>
      </c>
      <c r="I13" s="14">
        <f t="shared" si="1"/>
        <v>116666.66666666669</v>
      </c>
      <c r="J13" s="15">
        <f t="shared" si="2"/>
        <v>1283333.3333333335</v>
      </c>
    </row>
    <row r="14" spans="1:10" ht="13.5">
      <c r="A14" s="5">
        <v>10</v>
      </c>
      <c r="B14" s="2" t="s">
        <v>72</v>
      </c>
      <c r="C14" s="1" t="s">
        <v>85</v>
      </c>
      <c r="D14" s="1" t="s">
        <v>5</v>
      </c>
      <c r="E14" s="1" t="s">
        <v>6</v>
      </c>
      <c r="F14" s="3">
        <v>10000000</v>
      </c>
      <c r="G14" s="1" t="s">
        <v>103</v>
      </c>
      <c r="H14" s="14">
        <f t="shared" si="0"/>
        <v>1166666.6666666667</v>
      </c>
      <c r="I14" s="14">
        <f t="shared" si="1"/>
        <v>116666.66666666669</v>
      </c>
      <c r="J14" s="15">
        <f t="shared" si="2"/>
        <v>1283333.3333333335</v>
      </c>
    </row>
    <row r="15" spans="1:10" ht="13.5">
      <c r="A15" s="5">
        <v>11</v>
      </c>
      <c r="B15" s="2" t="s">
        <v>72</v>
      </c>
      <c r="C15" s="1" t="s">
        <v>86</v>
      </c>
      <c r="D15" s="1" t="s">
        <v>5</v>
      </c>
      <c r="E15" s="1" t="s">
        <v>6</v>
      </c>
      <c r="F15" s="3">
        <v>10000000</v>
      </c>
      <c r="G15" s="1" t="s">
        <v>103</v>
      </c>
      <c r="H15" s="14">
        <f t="shared" si="0"/>
        <v>1166666.6666666667</v>
      </c>
      <c r="I15" s="14">
        <f t="shared" si="1"/>
        <v>116666.66666666669</v>
      </c>
      <c r="J15" s="15">
        <f t="shared" si="2"/>
        <v>1283333.3333333335</v>
      </c>
    </row>
    <row r="16" spans="1:10" ht="13.5">
      <c r="A16" s="5">
        <v>12</v>
      </c>
      <c r="B16" s="2" t="s">
        <v>72</v>
      </c>
      <c r="C16" s="1" t="s">
        <v>87</v>
      </c>
      <c r="D16" s="1" t="s">
        <v>5</v>
      </c>
      <c r="E16" s="1" t="s">
        <v>6</v>
      </c>
      <c r="F16" s="3">
        <v>10000000</v>
      </c>
      <c r="G16" s="1" t="s">
        <v>103</v>
      </c>
      <c r="H16" s="14">
        <f t="shared" si="0"/>
        <v>1166666.6666666667</v>
      </c>
      <c r="I16" s="14">
        <f t="shared" si="1"/>
        <v>116666.66666666669</v>
      </c>
      <c r="J16" s="15">
        <f t="shared" si="2"/>
        <v>1283333.3333333335</v>
      </c>
    </row>
    <row r="17" spans="1:10" ht="13.5">
      <c r="A17" s="5">
        <v>13</v>
      </c>
      <c r="B17" s="2" t="s">
        <v>72</v>
      </c>
      <c r="C17" s="1" t="s">
        <v>88</v>
      </c>
      <c r="D17" s="1" t="s">
        <v>5</v>
      </c>
      <c r="E17" s="1" t="s">
        <v>6</v>
      </c>
      <c r="F17" s="3">
        <v>10000000</v>
      </c>
      <c r="G17" s="1" t="s">
        <v>103</v>
      </c>
      <c r="H17" s="14">
        <f t="shared" si="0"/>
        <v>1166666.6666666667</v>
      </c>
      <c r="I17" s="14">
        <f t="shared" si="1"/>
        <v>116666.66666666669</v>
      </c>
      <c r="J17" s="15">
        <f t="shared" si="2"/>
        <v>1283333.3333333335</v>
      </c>
    </row>
    <row r="18" spans="1:10" ht="13.5">
      <c r="A18" s="5">
        <v>14</v>
      </c>
      <c r="B18" s="2" t="s">
        <v>72</v>
      </c>
      <c r="C18" s="1" t="s">
        <v>89</v>
      </c>
      <c r="D18" s="1" t="s">
        <v>5</v>
      </c>
      <c r="E18" s="1" t="s">
        <v>6</v>
      </c>
      <c r="F18" s="3">
        <v>10000000</v>
      </c>
      <c r="G18" s="1" t="s">
        <v>103</v>
      </c>
      <c r="H18" s="14">
        <f t="shared" si="0"/>
        <v>1166666.6666666667</v>
      </c>
      <c r="I18" s="14">
        <f t="shared" si="1"/>
        <v>116666.66666666669</v>
      </c>
      <c r="J18" s="15">
        <f t="shared" si="2"/>
        <v>1283333.3333333335</v>
      </c>
    </row>
    <row r="19" spans="1:10" ht="13.5">
      <c r="A19" s="5">
        <v>15</v>
      </c>
      <c r="B19" s="2" t="s">
        <v>72</v>
      </c>
      <c r="C19" s="1" t="s">
        <v>90</v>
      </c>
      <c r="D19" s="1" t="s">
        <v>5</v>
      </c>
      <c r="E19" s="1" t="s">
        <v>6</v>
      </c>
      <c r="F19" s="3">
        <v>10000000</v>
      </c>
      <c r="G19" s="1" t="s">
        <v>103</v>
      </c>
      <c r="H19" s="14">
        <f t="shared" si="0"/>
        <v>1166666.6666666667</v>
      </c>
      <c r="I19" s="14">
        <f t="shared" si="1"/>
        <v>116666.66666666669</v>
      </c>
      <c r="J19" s="15">
        <f t="shared" si="2"/>
        <v>1283333.3333333335</v>
      </c>
    </row>
    <row r="20" spans="1:10" ht="13.5">
      <c r="A20" s="5">
        <v>16</v>
      </c>
      <c r="B20" s="2" t="s">
        <v>72</v>
      </c>
      <c r="C20" s="1" t="s">
        <v>91</v>
      </c>
      <c r="D20" s="1" t="s">
        <v>5</v>
      </c>
      <c r="E20" s="1" t="s">
        <v>6</v>
      </c>
      <c r="F20" s="3">
        <v>10000000</v>
      </c>
      <c r="G20" s="1" t="s">
        <v>103</v>
      </c>
      <c r="H20" s="14">
        <f t="shared" si="0"/>
        <v>1166666.6666666667</v>
      </c>
      <c r="I20" s="14">
        <f t="shared" si="1"/>
        <v>116666.66666666669</v>
      </c>
      <c r="J20" s="15">
        <f t="shared" si="2"/>
        <v>1283333.3333333335</v>
      </c>
    </row>
    <row r="21" spans="1:10" ht="13.5">
      <c r="A21" s="5">
        <v>17</v>
      </c>
      <c r="B21" s="2" t="s">
        <v>72</v>
      </c>
      <c r="C21" s="1" t="s">
        <v>92</v>
      </c>
      <c r="D21" s="1" t="s">
        <v>5</v>
      </c>
      <c r="E21" s="1" t="s">
        <v>6</v>
      </c>
      <c r="F21" s="3">
        <v>10000000</v>
      </c>
      <c r="G21" s="1" t="s">
        <v>103</v>
      </c>
      <c r="H21" s="14">
        <f t="shared" si="0"/>
        <v>1166666.6666666667</v>
      </c>
      <c r="I21" s="14">
        <f t="shared" si="1"/>
        <v>116666.66666666669</v>
      </c>
      <c r="J21" s="15">
        <f t="shared" si="2"/>
        <v>1283333.3333333335</v>
      </c>
    </row>
    <row r="22" spans="1:10" ht="13.5">
      <c r="A22" s="5">
        <v>18</v>
      </c>
      <c r="B22" s="2" t="s">
        <v>72</v>
      </c>
      <c r="C22" s="1" t="s">
        <v>93</v>
      </c>
      <c r="D22" s="1" t="s">
        <v>5</v>
      </c>
      <c r="E22" s="1" t="s">
        <v>6</v>
      </c>
      <c r="F22" s="3">
        <v>10000000</v>
      </c>
      <c r="G22" s="1" t="s">
        <v>103</v>
      </c>
      <c r="H22" s="14">
        <f t="shared" si="0"/>
        <v>1166666.6666666667</v>
      </c>
      <c r="I22" s="14">
        <f t="shared" si="1"/>
        <v>116666.66666666669</v>
      </c>
      <c r="J22" s="15">
        <f t="shared" si="2"/>
        <v>1283333.3333333335</v>
      </c>
    </row>
    <row r="23" spans="1:10" ht="13.5">
      <c r="A23" s="5">
        <v>19</v>
      </c>
      <c r="B23" s="2" t="s">
        <v>72</v>
      </c>
      <c r="C23" s="1" t="s">
        <v>94</v>
      </c>
      <c r="D23" s="1" t="s">
        <v>5</v>
      </c>
      <c r="E23" s="1" t="s">
        <v>6</v>
      </c>
      <c r="F23" s="3">
        <v>10000000</v>
      </c>
      <c r="G23" s="1" t="s">
        <v>103</v>
      </c>
      <c r="H23" s="14">
        <f t="shared" si="0"/>
        <v>1166666.6666666667</v>
      </c>
      <c r="I23" s="14">
        <f t="shared" si="1"/>
        <v>116666.66666666669</v>
      </c>
      <c r="J23" s="15">
        <f t="shared" si="2"/>
        <v>1283333.3333333335</v>
      </c>
    </row>
    <row r="24" spans="1:10" ht="13.5">
      <c r="A24" s="5">
        <v>20</v>
      </c>
      <c r="B24" s="2" t="s">
        <v>72</v>
      </c>
      <c r="C24" s="1" t="s">
        <v>95</v>
      </c>
      <c r="D24" s="1" t="s">
        <v>5</v>
      </c>
      <c r="E24" s="1" t="s">
        <v>6</v>
      </c>
      <c r="F24" s="3">
        <v>10000000</v>
      </c>
      <c r="G24" s="1" t="s">
        <v>103</v>
      </c>
      <c r="H24" s="14">
        <f t="shared" si="0"/>
        <v>1166666.6666666667</v>
      </c>
      <c r="I24" s="14">
        <f t="shared" si="1"/>
        <v>116666.66666666669</v>
      </c>
      <c r="J24" s="15">
        <f t="shared" si="2"/>
        <v>1283333.3333333335</v>
      </c>
    </row>
    <row r="25" spans="1:10" ht="13.5">
      <c r="A25" s="5">
        <v>21</v>
      </c>
      <c r="B25" s="2" t="s">
        <v>73</v>
      </c>
      <c r="C25" s="1" t="s">
        <v>96</v>
      </c>
      <c r="D25" s="1" t="s">
        <v>5</v>
      </c>
      <c r="E25" s="1" t="s">
        <v>6</v>
      </c>
      <c r="F25" s="3">
        <v>19800000</v>
      </c>
      <c r="G25" s="1" t="s">
        <v>104</v>
      </c>
      <c r="H25" s="14">
        <f t="shared" si="0"/>
        <v>2310000</v>
      </c>
      <c r="I25" s="14">
        <f t="shared" si="1"/>
        <v>231000</v>
      </c>
      <c r="J25" s="15">
        <f t="shared" si="2"/>
        <v>2541000</v>
      </c>
    </row>
    <row r="26" spans="1:10" ht="13.5">
      <c r="A26" s="5">
        <v>22</v>
      </c>
      <c r="B26" s="2" t="s">
        <v>74</v>
      </c>
      <c r="C26" s="1" t="s">
        <v>97</v>
      </c>
      <c r="D26" s="1" t="s">
        <v>5</v>
      </c>
      <c r="E26" s="1" t="s">
        <v>6</v>
      </c>
      <c r="F26" s="3">
        <v>14465000</v>
      </c>
      <c r="G26" s="1" t="s">
        <v>102</v>
      </c>
      <c r="H26" s="14">
        <f t="shared" si="0"/>
        <v>1687583.3333333333</v>
      </c>
      <c r="I26" s="14">
        <f t="shared" si="1"/>
        <v>168758.33333333334</v>
      </c>
      <c r="J26" s="15">
        <f t="shared" si="2"/>
        <v>1856341.6666666665</v>
      </c>
    </row>
    <row r="27" spans="1:10" ht="13.5">
      <c r="A27" s="5">
        <v>23</v>
      </c>
      <c r="B27" s="2" t="s">
        <v>74</v>
      </c>
      <c r="C27" s="1" t="s">
        <v>98</v>
      </c>
      <c r="D27" s="1" t="s">
        <v>5</v>
      </c>
      <c r="E27" s="1" t="s">
        <v>6</v>
      </c>
      <c r="F27" s="3">
        <v>14465000</v>
      </c>
      <c r="G27" s="1" t="s">
        <v>102</v>
      </c>
      <c r="H27" s="14">
        <f t="shared" si="0"/>
        <v>1687583.3333333333</v>
      </c>
      <c r="I27" s="14">
        <f t="shared" si="1"/>
        <v>168758.33333333334</v>
      </c>
      <c r="J27" s="15">
        <f t="shared" si="2"/>
        <v>1856341.6666666665</v>
      </c>
    </row>
    <row r="28" spans="1:10" ht="13.5">
      <c r="A28" s="5">
        <v>24</v>
      </c>
      <c r="B28" s="2" t="s">
        <v>75</v>
      </c>
      <c r="C28" s="1" t="s">
        <v>99</v>
      </c>
      <c r="D28" s="1" t="s">
        <v>5</v>
      </c>
      <c r="E28" s="1" t="s">
        <v>6</v>
      </c>
      <c r="F28" s="3">
        <v>11660000</v>
      </c>
      <c r="G28" s="1" t="s">
        <v>105</v>
      </c>
      <c r="H28" s="14">
        <f t="shared" si="0"/>
        <v>1360333.3333333333</v>
      </c>
      <c r="I28" s="14">
        <f t="shared" si="1"/>
        <v>136033.33333333334</v>
      </c>
      <c r="J28" s="15">
        <f t="shared" si="2"/>
        <v>1496366.6666666665</v>
      </c>
    </row>
    <row r="29" spans="1:10" ht="13.5">
      <c r="A29" s="5">
        <v>25</v>
      </c>
      <c r="B29" s="2" t="s">
        <v>75</v>
      </c>
      <c r="C29" s="1" t="s">
        <v>100</v>
      </c>
      <c r="D29" s="1" t="s">
        <v>5</v>
      </c>
      <c r="E29" s="1" t="s">
        <v>6</v>
      </c>
      <c r="F29" s="3">
        <v>11660000</v>
      </c>
      <c r="G29" s="1" t="s">
        <v>105</v>
      </c>
      <c r="H29" s="14">
        <f t="shared" si="0"/>
        <v>1360333.3333333333</v>
      </c>
      <c r="I29" s="14">
        <f t="shared" si="1"/>
        <v>136033.33333333334</v>
      </c>
      <c r="J29" s="15">
        <f t="shared" si="2"/>
        <v>1496366.6666666665</v>
      </c>
    </row>
    <row r="30" spans="1:10" ht="13.5">
      <c r="A30" s="5">
        <v>26</v>
      </c>
      <c r="B30" s="2" t="s">
        <v>75</v>
      </c>
      <c r="C30" s="1" t="s">
        <v>101</v>
      </c>
      <c r="D30" s="1" t="s">
        <v>5</v>
      </c>
      <c r="E30" s="1" t="s">
        <v>6</v>
      </c>
      <c r="F30" s="3">
        <v>11660000</v>
      </c>
      <c r="G30" s="1" t="s">
        <v>105</v>
      </c>
      <c r="H30" s="14">
        <f t="shared" si="0"/>
        <v>1360333.3333333333</v>
      </c>
      <c r="I30" s="14">
        <f t="shared" si="1"/>
        <v>136033.33333333334</v>
      </c>
      <c r="J30" s="15">
        <f t="shared" si="2"/>
        <v>1496366.6666666665</v>
      </c>
    </row>
    <row r="31" spans="1:10" ht="13.5">
      <c r="A31" s="5">
        <v>27</v>
      </c>
      <c r="B31" s="2" t="s">
        <v>10</v>
      </c>
      <c r="C31" s="1" t="s">
        <v>9</v>
      </c>
      <c r="D31" s="1" t="s">
        <v>5</v>
      </c>
      <c r="E31" s="1" t="s">
        <v>6</v>
      </c>
      <c r="F31" s="3">
        <v>13882000</v>
      </c>
      <c r="G31" s="1" t="s">
        <v>11</v>
      </c>
      <c r="H31" s="14">
        <f t="shared" si="0"/>
        <v>1619566.6666666667</v>
      </c>
      <c r="I31" s="14">
        <f t="shared" si="1"/>
        <v>161956.66666666669</v>
      </c>
      <c r="J31" s="15">
        <f t="shared" si="2"/>
        <v>1781523.3333333335</v>
      </c>
    </row>
    <row r="32" spans="1:10" ht="13.5">
      <c r="A32" s="5">
        <v>28</v>
      </c>
      <c r="B32" s="2" t="s">
        <v>28</v>
      </c>
      <c r="C32" s="1" t="s">
        <v>27</v>
      </c>
      <c r="D32" s="1" t="s">
        <v>5</v>
      </c>
      <c r="E32" s="1" t="s">
        <v>6</v>
      </c>
      <c r="F32" s="3">
        <v>9900000</v>
      </c>
      <c r="G32" s="1" t="s">
        <v>26</v>
      </c>
      <c r="H32" s="14">
        <f>F32*10%*7/12</f>
        <v>577500</v>
      </c>
      <c r="I32" s="14">
        <f t="shared" si="1"/>
        <v>57750</v>
      </c>
      <c r="J32" s="15">
        <f t="shared" si="2"/>
        <v>635250</v>
      </c>
    </row>
    <row r="33" spans="1:10" ht="13.5">
      <c r="A33" s="5">
        <v>29</v>
      </c>
      <c r="B33" s="2" t="s">
        <v>28</v>
      </c>
      <c r="C33" s="1" t="s">
        <v>29</v>
      </c>
      <c r="D33" s="1" t="s">
        <v>5</v>
      </c>
      <c r="E33" s="1" t="s">
        <v>6</v>
      </c>
      <c r="F33" s="3">
        <v>9900000</v>
      </c>
      <c r="G33" s="1" t="s">
        <v>26</v>
      </c>
      <c r="H33" s="14">
        <f>F33*10%*7/12</f>
        <v>577500</v>
      </c>
      <c r="I33" s="14">
        <f t="shared" si="1"/>
        <v>57750</v>
      </c>
      <c r="J33" s="15">
        <f t="shared" si="2"/>
        <v>635250</v>
      </c>
    </row>
    <row r="34" spans="1:10" ht="13.5">
      <c r="A34" s="5">
        <v>30</v>
      </c>
      <c r="B34" s="2" t="s">
        <v>28</v>
      </c>
      <c r="C34" s="1" t="s">
        <v>30</v>
      </c>
      <c r="D34" s="1" t="s">
        <v>5</v>
      </c>
      <c r="E34" s="1" t="s">
        <v>6</v>
      </c>
      <c r="F34" s="3">
        <v>9900000</v>
      </c>
      <c r="G34" s="1" t="s">
        <v>26</v>
      </c>
      <c r="H34" s="14">
        <f>F34*10%*7/12</f>
        <v>577500</v>
      </c>
      <c r="I34" s="14">
        <f t="shared" si="1"/>
        <v>57750</v>
      </c>
      <c r="J34" s="15">
        <f t="shared" si="2"/>
        <v>635250</v>
      </c>
    </row>
    <row r="35" spans="1:10" ht="13.5">
      <c r="A35" s="5">
        <v>31</v>
      </c>
      <c r="B35" s="2" t="s">
        <v>32</v>
      </c>
      <c r="C35" s="1" t="s">
        <v>31</v>
      </c>
      <c r="D35" s="1" t="s">
        <v>7</v>
      </c>
      <c r="E35" s="1" t="s">
        <v>6</v>
      </c>
      <c r="F35" s="3">
        <v>11220000</v>
      </c>
      <c r="G35" s="1" t="s">
        <v>33</v>
      </c>
      <c r="H35" s="14">
        <f>F35*10%*7/12</f>
        <v>654500</v>
      </c>
      <c r="I35" s="14">
        <f t="shared" si="1"/>
        <v>65450</v>
      </c>
      <c r="J35" s="15">
        <f t="shared" si="2"/>
        <v>719950</v>
      </c>
    </row>
    <row r="36" spans="1:10" ht="13.5">
      <c r="A36" s="5">
        <v>32</v>
      </c>
      <c r="B36" s="2" t="s">
        <v>38</v>
      </c>
      <c r="C36" s="1" t="s">
        <v>37</v>
      </c>
      <c r="D36" s="1" t="s">
        <v>5</v>
      </c>
      <c r="E36" s="1" t="s">
        <v>6</v>
      </c>
      <c r="F36" s="3">
        <v>96800000</v>
      </c>
      <c r="G36" s="1" t="s">
        <v>39</v>
      </c>
      <c r="H36" s="14">
        <f>F36*10%*7/12</f>
        <v>5646666.666666667</v>
      </c>
      <c r="I36" s="14">
        <f t="shared" si="1"/>
        <v>564666.66666666674</v>
      </c>
      <c r="J36" s="15">
        <f t="shared" si="2"/>
        <v>6211333.333333334</v>
      </c>
    </row>
    <row r="37" spans="1:10" ht="13.5">
      <c r="A37" s="5">
        <v>33</v>
      </c>
      <c r="B37" s="2" t="s">
        <v>42</v>
      </c>
      <c r="C37" s="1" t="s">
        <v>41</v>
      </c>
      <c r="D37" s="1" t="s">
        <v>5</v>
      </c>
      <c r="E37" s="1" t="s">
        <v>6</v>
      </c>
      <c r="F37" s="3">
        <v>66000000</v>
      </c>
      <c r="G37" s="1" t="s">
        <v>40</v>
      </c>
      <c r="H37" s="14">
        <f>F37*10%*7/12</f>
        <v>3850000</v>
      </c>
      <c r="I37" s="14">
        <f t="shared" si="1"/>
        <v>385000</v>
      </c>
      <c r="J37" s="15">
        <f t="shared" si="2"/>
        <v>4235000</v>
      </c>
    </row>
    <row r="38" spans="1:10" ht="13.5">
      <c r="A38" s="5">
        <v>34</v>
      </c>
      <c r="B38" s="2" t="s">
        <v>44</v>
      </c>
      <c r="C38" s="1" t="s">
        <v>43</v>
      </c>
      <c r="D38" s="1" t="s">
        <v>5</v>
      </c>
      <c r="E38" s="1" t="s">
        <v>6</v>
      </c>
      <c r="F38" s="3">
        <v>100000000</v>
      </c>
      <c r="G38" s="1" t="s">
        <v>45</v>
      </c>
      <c r="H38" s="14">
        <f>F38*10%*7/12</f>
        <v>5833333.333333333</v>
      </c>
      <c r="I38" s="14">
        <f t="shared" si="1"/>
        <v>583333.33333333337</v>
      </c>
      <c r="J38" s="15">
        <f t="shared" si="2"/>
        <v>6416666.666666666</v>
      </c>
    </row>
    <row r="39" spans="1:10" ht="13.5">
      <c r="A39" s="5">
        <v>35</v>
      </c>
      <c r="B39" s="2" t="s">
        <v>48</v>
      </c>
      <c r="C39" s="1" t="s">
        <v>47</v>
      </c>
      <c r="D39" s="1" t="s">
        <v>5</v>
      </c>
      <c r="E39" s="1" t="s">
        <v>6</v>
      </c>
      <c r="F39" s="3">
        <v>18600000</v>
      </c>
      <c r="G39" s="1" t="s">
        <v>46</v>
      </c>
      <c r="H39" s="14">
        <f>F39*10%*7/12</f>
        <v>1085000</v>
      </c>
      <c r="I39" s="14">
        <f t="shared" si="1"/>
        <v>108500</v>
      </c>
      <c r="J39" s="15">
        <f t="shared" si="2"/>
        <v>1193500</v>
      </c>
    </row>
    <row r="40" spans="1:10" ht="13.5">
      <c r="A40" s="5">
        <v>36</v>
      </c>
      <c r="B40" s="2" t="s">
        <v>50</v>
      </c>
      <c r="C40" s="1" t="s">
        <v>49</v>
      </c>
      <c r="D40" s="1" t="s">
        <v>7</v>
      </c>
      <c r="E40" s="1" t="s">
        <v>6</v>
      </c>
      <c r="F40" s="3">
        <v>4728000</v>
      </c>
      <c r="G40" s="1" t="s">
        <v>46</v>
      </c>
      <c r="H40" s="14">
        <f>F40*10%*7/12</f>
        <v>275800</v>
      </c>
      <c r="I40" s="14">
        <f t="shared" si="1"/>
        <v>27580</v>
      </c>
      <c r="J40" s="15">
        <f t="shared" si="2"/>
        <v>303380</v>
      </c>
    </row>
    <row r="41" spans="1:10" ht="13.5">
      <c r="A41" s="5">
        <v>37</v>
      </c>
      <c r="B41" s="2" t="s">
        <v>52</v>
      </c>
      <c r="C41" s="1" t="s">
        <v>51</v>
      </c>
      <c r="D41" s="1"/>
      <c r="E41" s="1" t="s">
        <v>6</v>
      </c>
      <c r="F41" s="3">
        <v>6257000</v>
      </c>
      <c r="G41" s="1" t="s">
        <v>46</v>
      </c>
      <c r="H41" s="14">
        <f>F41*10%*7/12</f>
        <v>364991.66666666669</v>
      </c>
      <c r="I41" s="14">
        <f t="shared" si="1"/>
        <v>36499.166666666672</v>
      </c>
      <c r="J41" s="15">
        <f t="shared" si="2"/>
        <v>401490.83333333337</v>
      </c>
    </row>
    <row r="42" spans="1:10" ht="13.5">
      <c r="A42" s="5">
        <v>38</v>
      </c>
      <c r="B42" s="2" t="s">
        <v>54</v>
      </c>
      <c r="C42" s="1" t="s">
        <v>53</v>
      </c>
      <c r="D42" s="1" t="s">
        <v>5</v>
      </c>
      <c r="E42" s="1" t="s">
        <v>6</v>
      </c>
      <c r="F42" s="3">
        <v>41812639</v>
      </c>
      <c r="G42" s="1" t="s">
        <v>46</v>
      </c>
      <c r="H42" s="14">
        <f>F42*10%*7/12</f>
        <v>2439070.6083333339</v>
      </c>
      <c r="I42" s="14">
        <f t="shared" si="1"/>
        <v>243907.06083333341</v>
      </c>
      <c r="J42" s="15">
        <f t="shared" si="2"/>
        <v>2682977.6691666674</v>
      </c>
    </row>
    <row r="43" spans="1:10" ht="13.5">
      <c r="A43" s="5">
        <v>39</v>
      </c>
      <c r="B43" s="2" t="s">
        <v>57</v>
      </c>
      <c r="C43" s="1" t="s">
        <v>56</v>
      </c>
      <c r="D43" s="1"/>
      <c r="E43" s="1" t="s">
        <v>6</v>
      </c>
      <c r="F43" s="3">
        <v>128600000</v>
      </c>
      <c r="G43" s="1" t="s">
        <v>55</v>
      </c>
      <c r="H43" s="14">
        <f>F43*10%*7/12</f>
        <v>7501666.666666667</v>
      </c>
      <c r="I43" s="14">
        <f t="shared" si="1"/>
        <v>750166.66666666674</v>
      </c>
      <c r="J43" s="15">
        <f t="shared" si="2"/>
        <v>8251833.333333334</v>
      </c>
    </row>
    <row r="44" spans="1:10" ht="13.5">
      <c r="A44" s="5">
        <v>40</v>
      </c>
      <c r="B44" s="2" t="s">
        <v>60</v>
      </c>
      <c r="C44" s="1" t="s">
        <v>59</v>
      </c>
      <c r="D44" s="1"/>
      <c r="E44" s="1" t="s">
        <v>6</v>
      </c>
      <c r="F44" s="3">
        <v>120000000</v>
      </c>
      <c r="G44" s="1" t="s">
        <v>58</v>
      </c>
      <c r="H44" s="14">
        <f>F44*10%*7/12</f>
        <v>7000000</v>
      </c>
      <c r="I44" s="14">
        <f t="shared" si="1"/>
        <v>700000</v>
      </c>
      <c r="J44" s="15">
        <f t="shared" si="2"/>
        <v>7700000</v>
      </c>
    </row>
    <row r="45" spans="1:10" ht="13.5">
      <c r="A45" s="5">
        <v>41</v>
      </c>
      <c r="B45" s="2" t="s">
        <v>62</v>
      </c>
      <c r="C45" s="1" t="s">
        <v>61</v>
      </c>
      <c r="D45" s="1"/>
      <c r="E45" s="1" t="s">
        <v>6</v>
      </c>
      <c r="F45" s="3">
        <v>47300000</v>
      </c>
      <c r="G45" s="1" t="s">
        <v>63</v>
      </c>
      <c r="H45" s="14">
        <f>F45*10%*7/12</f>
        <v>2759166.6666666665</v>
      </c>
      <c r="I45" s="14">
        <f t="shared" si="1"/>
        <v>275916.66666666669</v>
      </c>
      <c r="J45" s="15">
        <f t="shared" si="2"/>
        <v>3035083.333333333</v>
      </c>
    </row>
    <row r="46" spans="1:10" ht="13.5">
      <c r="A46" s="5">
        <v>42</v>
      </c>
      <c r="B46" s="2" t="s">
        <v>66</v>
      </c>
      <c r="C46" s="1" t="s">
        <v>65</v>
      </c>
      <c r="D46" s="1" t="s">
        <v>8</v>
      </c>
      <c r="E46" s="1" t="s">
        <v>6</v>
      </c>
      <c r="F46" s="3">
        <v>86000000</v>
      </c>
      <c r="G46" s="1" t="s">
        <v>64</v>
      </c>
      <c r="H46" s="14">
        <f>F46*10%*7/12</f>
        <v>5016666.666666667</v>
      </c>
      <c r="I46" s="14">
        <f t="shared" si="1"/>
        <v>501666.66666666674</v>
      </c>
      <c r="J46" s="15">
        <f t="shared" si="2"/>
        <v>5518333.333333334</v>
      </c>
    </row>
    <row r="47" spans="1:10" ht="13.5">
      <c r="A47" s="5">
        <v>43</v>
      </c>
      <c r="B47" s="2" t="s">
        <v>68</v>
      </c>
      <c r="C47" s="1" t="s">
        <v>67</v>
      </c>
      <c r="D47" s="1" t="s">
        <v>5</v>
      </c>
      <c r="E47" s="1" t="s">
        <v>6</v>
      </c>
      <c r="F47" s="3">
        <v>86000000</v>
      </c>
      <c r="G47" s="1" t="s">
        <v>64</v>
      </c>
      <c r="H47" s="14">
        <f>F47*10%*7/12</f>
        <v>5016666.666666667</v>
      </c>
      <c r="I47" s="14">
        <f t="shared" si="1"/>
        <v>501666.66666666674</v>
      </c>
      <c r="J47" s="15">
        <f t="shared" si="2"/>
        <v>5518333.333333334</v>
      </c>
    </row>
    <row r="48" spans="1:10" ht="13.5">
      <c r="A48" s="5">
        <v>44</v>
      </c>
      <c r="B48" s="2" t="s">
        <v>71</v>
      </c>
      <c r="C48" s="1" t="s">
        <v>70</v>
      </c>
      <c r="D48" s="1"/>
      <c r="E48" s="1" t="s">
        <v>6</v>
      </c>
      <c r="F48" s="3">
        <v>90000000</v>
      </c>
      <c r="G48" s="1" t="s">
        <v>69</v>
      </c>
      <c r="H48" s="14">
        <f>F48*10%*7/12</f>
        <v>5250000</v>
      </c>
      <c r="I48" s="14">
        <f t="shared" si="1"/>
        <v>525000</v>
      </c>
      <c r="J48" s="15">
        <f t="shared" si="2"/>
        <v>5775000</v>
      </c>
    </row>
    <row r="49" spans="1:10" ht="13.5">
      <c r="A49" s="5">
        <v>45</v>
      </c>
      <c r="B49" s="2" t="s">
        <v>13</v>
      </c>
      <c r="C49" s="1" t="s">
        <v>12</v>
      </c>
      <c r="D49" s="1" t="s">
        <v>5</v>
      </c>
      <c r="E49" s="1" t="s">
        <v>6</v>
      </c>
      <c r="F49" s="3">
        <v>26270000</v>
      </c>
      <c r="G49" s="1" t="s">
        <v>14</v>
      </c>
      <c r="H49" s="14">
        <f t="shared" si="0"/>
        <v>3064833.3333333335</v>
      </c>
      <c r="I49" s="14">
        <f t="shared" si="1"/>
        <v>306483.33333333337</v>
      </c>
      <c r="J49" s="15">
        <f t="shared" si="2"/>
        <v>3371316.666666667</v>
      </c>
    </row>
    <row r="50" spans="1:10" ht="13.5">
      <c r="A50" s="5">
        <v>46</v>
      </c>
      <c r="B50" s="2" t="s">
        <v>16</v>
      </c>
      <c r="C50" s="1" t="s">
        <v>15</v>
      </c>
      <c r="D50" s="1" t="s">
        <v>5</v>
      </c>
      <c r="E50" s="1" t="s">
        <v>6</v>
      </c>
      <c r="F50" s="3">
        <v>2400000</v>
      </c>
      <c r="G50" s="1" t="s">
        <v>17</v>
      </c>
      <c r="H50" s="14">
        <f t="shared" si="0"/>
        <v>280000</v>
      </c>
      <c r="I50" s="14">
        <f t="shared" si="1"/>
        <v>28000</v>
      </c>
      <c r="J50" s="15">
        <f t="shared" si="2"/>
        <v>308000</v>
      </c>
    </row>
    <row r="51" spans="1:10" ht="13.5">
      <c r="A51" s="5">
        <v>47</v>
      </c>
      <c r="B51" s="2" t="s">
        <v>16</v>
      </c>
      <c r="C51" s="1" t="s">
        <v>18</v>
      </c>
      <c r="D51" s="1" t="s">
        <v>5</v>
      </c>
      <c r="E51" s="1" t="s">
        <v>6</v>
      </c>
      <c r="F51" s="3">
        <v>2400000</v>
      </c>
      <c r="G51" s="1" t="s">
        <v>17</v>
      </c>
      <c r="H51" s="14">
        <f t="shared" si="0"/>
        <v>280000</v>
      </c>
      <c r="I51" s="14">
        <f t="shared" si="1"/>
        <v>28000</v>
      </c>
      <c r="J51" s="15">
        <f t="shared" si="2"/>
        <v>308000</v>
      </c>
    </row>
    <row r="52" spans="1:10" ht="13.5">
      <c r="A52" s="5">
        <v>48</v>
      </c>
      <c r="B52" s="2" t="s">
        <v>16</v>
      </c>
      <c r="C52" s="1" t="s">
        <v>19</v>
      </c>
      <c r="D52" s="1" t="s">
        <v>5</v>
      </c>
      <c r="E52" s="1" t="s">
        <v>6</v>
      </c>
      <c r="F52" s="3">
        <v>2400000</v>
      </c>
      <c r="G52" s="1" t="s">
        <v>17</v>
      </c>
      <c r="H52" s="14">
        <f t="shared" si="0"/>
        <v>280000</v>
      </c>
      <c r="I52" s="14">
        <f t="shared" si="1"/>
        <v>28000</v>
      </c>
      <c r="J52" s="15">
        <f t="shared" si="2"/>
        <v>308000</v>
      </c>
    </row>
    <row r="53" spans="1:10" ht="13.5">
      <c r="A53" s="5">
        <v>49</v>
      </c>
      <c r="B53" s="2" t="s">
        <v>16</v>
      </c>
      <c r="C53" s="1" t="s">
        <v>20</v>
      </c>
      <c r="D53" s="1" t="s">
        <v>5</v>
      </c>
      <c r="E53" s="1" t="s">
        <v>6</v>
      </c>
      <c r="F53" s="3">
        <v>2400000</v>
      </c>
      <c r="G53" s="1" t="s">
        <v>17</v>
      </c>
      <c r="H53" s="14">
        <f t="shared" si="0"/>
        <v>280000</v>
      </c>
      <c r="I53" s="14">
        <f t="shared" si="1"/>
        <v>28000</v>
      </c>
      <c r="J53" s="15">
        <f t="shared" si="2"/>
        <v>308000</v>
      </c>
    </row>
    <row r="54" spans="1:10" ht="13.5">
      <c r="A54" s="5">
        <v>50</v>
      </c>
      <c r="B54" s="2" t="s">
        <v>16</v>
      </c>
      <c r="C54" s="1" t="s">
        <v>21</v>
      </c>
      <c r="D54" s="1" t="s">
        <v>5</v>
      </c>
      <c r="E54" s="1" t="s">
        <v>6</v>
      </c>
      <c r="F54" s="3">
        <v>2400000</v>
      </c>
      <c r="G54" s="1" t="s">
        <v>17</v>
      </c>
      <c r="H54" s="14">
        <f t="shared" si="0"/>
        <v>280000</v>
      </c>
      <c r="I54" s="14">
        <f t="shared" si="1"/>
        <v>28000</v>
      </c>
      <c r="J54" s="15">
        <f t="shared" si="2"/>
        <v>308000</v>
      </c>
    </row>
    <row r="55" spans="1:10" ht="13.5">
      <c r="A55" s="5">
        <v>51</v>
      </c>
      <c r="B55" s="2" t="s">
        <v>16</v>
      </c>
      <c r="C55" s="1" t="s">
        <v>22</v>
      </c>
      <c r="D55" s="1" t="s">
        <v>5</v>
      </c>
      <c r="E55" s="1" t="s">
        <v>6</v>
      </c>
      <c r="F55" s="3">
        <v>2400000</v>
      </c>
      <c r="G55" s="1" t="s">
        <v>17</v>
      </c>
      <c r="H55" s="14">
        <f t="shared" si="0"/>
        <v>280000</v>
      </c>
      <c r="I55" s="14">
        <f t="shared" si="1"/>
        <v>28000</v>
      </c>
      <c r="J55" s="15">
        <f t="shared" si="2"/>
        <v>308000</v>
      </c>
    </row>
    <row r="56" spans="1:10" ht="13.5">
      <c r="A56" s="5">
        <v>52</v>
      </c>
      <c r="B56" s="2" t="s">
        <v>16</v>
      </c>
      <c r="C56" s="1" t="s">
        <v>23</v>
      </c>
      <c r="D56" s="1" t="s">
        <v>5</v>
      </c>
      <c r="E56" s="1" t="s">
        <v>6</v>
      </c>
      <c r="F56" s="3">
        <v>2400000</v>
      </c>
      <c r="G56" s="1" t="s">
        <v>17</v>
      </c>
      <c r="H56" s="14">
        <f t="shared" si="0"/>
        <v>280000</v>
      </c>
      <c r="I56" s="14">
        <f t="shared" si="1"/>
        <v>28000</v>
      </c>
      <c r="J56" s="15">
        <f t="shared" si="2"/>
        <v>308000</v>
      </c>
    </row>
    <row r="57" spans="1:10" ht="13.5">
      <c r="A57" s="5">
        <v>53</v>
      </c>
      <c r="B57" s="2" t="s">
        <v>16</v>
      </c>
      <c r="C57" s="1" t="s">
        <v>24</v>
      </c>
      <c r="D57" s="1" t="s">
        <v>5</v>
      </c>
      <c r="E57" s="1" t="s">
        <v>6</v>
      </c>
      <c r="F57" s="3">
        <v>2400000</v>
      </c>
      <c r="G57" s="1" t="s">
        <v>17</v>
      </c>
      <c r="H57" s="14">
        <f t="shared" si="0"/>
        <v>280000</v>
      </c>
      <c r="I57" s="14">
        <f t="shared" si="1"/>
        <v>28000</v>
      </c>
      <c r="J57" s="15">
        <f t="shared" si="2"/>
        <v>308000</v>
      </c>
    </row>
    <row r="58" spans="1:10" ht="13.5">
      <c r="A58" s="5">
        <v>54</v>
      </c>
      <c r="B58" s="2" t="s">
        <v>16</v>
      </c>
      <c r="C58" s="1" t="s">
        <v>25</v>
      </c>
      <c r="D58" s="1" t="s">
        <v>5</v>
      </c>
      <c r="E58" s="1" t="s">
        <v>6</v>
      </c>
      <c r="F58" s="3">
        <v>2400000</v>
      </c>
      <c r="G58" s="1" t="s">
        <v>17</v>
      </c>
      <c r="H58" s="14">
        <f t="shared" si="0"/>
        <v>280000</v>
      </c>
      <c r="I58" s="14">
        <f t="shared" si="1"/>
        <v>28000</v>
      </c>
      <c r="J58" s="15">
        <f t="shared" si="2"/>
        <v>308000</v>
      </c>
    </row>
    <row r="59" spans="1:10" ht="13.5">
      <c r="A59" s="5">
        <v>55</v>
      </c>
      <c r="B59" s="2" t="s">
        <v>35</v>
      </c>
      <c r="C59" s="1" t="s">
        <v>34</v>
      </c>
      <c r="D59" s="1" t="s">
        <v>5</v>
      </c>
      <c r="E59" s="1" t="s">
        <v>6</v>
      </c>
      <c r="F59" s="3">
        <v>29700000</v>
      </c>
      <c r="G59" s="1" t="s">
        <v>36</v>
      </c>
      <c r="H59" s="14">
        <f>F59*10%*7/12</f>
        <v>1732500</v>
      </c>
      <c r="I59" s="14">
        <f t="shared" si="1"/>
        <v>173250</v>
      </c>
      <c r="J59" s="15">
        <f t="shared" si="2"/>
        <v>1905750</v>
      </c>
    </row>
    <row r="60" spans="1:10" ht="13.5">
      <c r="A60" s="5">
        <v>56</v>
      </c>
      <c r="B60" s="4" t="s">
        <v>108</v>
      </c>
      <c r="C60" s="6">
        <v>201104339</v>
      </c>
      <c r="D60" s="1" t="s">
        <v>7</v>
      </c>
      <c r="E60" s="1" t="s">
        <v>6</v>
      </c>
      <c r="F60" s="16">
        <v>95000000</v>
      </c>
      <c r="G60" s="1" t="s">
        <v>46</v>
      </c>
      <c r="H60" s="14">
        <f>F60*10%*7/12</f>
        <v>5541666.666666667</v>
      </c>
      <c r="I60" s="14">
        <f t="shared" si="1"/>
        <v>554166.66666666674</v>
      </c>
      <c r="J60" s="15">
        <f t="shared" si="2"/>
        <v>6095833.333333334</v>
      </c>
    </row>
    <row r="61" spans="1:10" ht="13.5"/>
    <row r="62" spans="1:10" ht="13.5"/>
    <row r="63" spans="1:10" ht="13.5"/>
    <row r="65" ht="13.5"/>
  </sheetData>
  <mergeCells count="2">
    <mergeCell ref="I3:J3"/>
    <mergeCell ref="A1:J1"/>
  </mergeCells>
  <phoneticPr fontId="21" type="noConversion"/>
  <conditionalFormatting sqref="C4:C60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장비리스트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김혜선</cp:lastModifiedBy>
  <cp:lastPrinted>2020-01-16T01:23:28Z</cp:lastPrinted>
  <dcterms:created xsi:type="dcterms:W3CDTF">2013-03-19T02:57:34Z</dcterms:created>
  <dcterms:modified xsi:type="dcterms:W3CDTF">2020-06-25T04:45:16Z</dcterms:modified>
  <cp:category/>
  <cp:contentStatus/>
</cp:coreProperties>
</file>